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1年灰、渣、石膏年度出库总表" sheetId="1" r:id="rId1"/>
  </sheets>
  <calcPr calcId="144525"/>
</workbook>
</file>

<file path=xl/sharedStrings.xml><?xml version="1.0" encoding="utf-8"?>
<sst xmlns="http://schemas.openxmlformats.org/spreadsheetml/2006/main" count="80" uniqueCount="34">
  <si>
    <t>2021年灰、渣、石膏年度出库总表</t>
  </si>
  <si>
    <t>序号</t>
  </si>
  <si>
    <t>日期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</si>
  <si>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</si>
  <si>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</si>
  <si>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</si>
  <si>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</si>
  <si>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</si>
  <si>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</si>
  <si>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</si>
  <si>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</si>
  <si>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</si>
  <si>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</si>
  <si>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</si>
  <si>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</si>
  <si>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</si>
  <si>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</si>
  <si>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</si>
  <si>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</si>
  <si>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</si>
  <si>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</si>
  <si>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</si>
  <si>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</si>
  <si>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</si>
  <si>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</si>
  <si>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</si>
  <si>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炉渣</t>
  </si>
  <si>
    <t>石膏</t>
  </si>
  <si>
    <t>备注</t>
  </si>
  <si>
    <t>车数</t>
  </si>
  <si>
    <t>净重（吨）</t>
  </si>
  <si>
    <t>总车数</t>
  </si>
  <si>
    <t>总净重（吨）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</si>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</sst>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6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11" fillId="0" borderId="4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7" borderId="48" applyNumberFormat="0" applyAlignment="0" applyProtection="0">
      <alignment vertical="center"/>
    </xf>
    <xf numFmtId="0" fontId="14" fillId="7" borderId="44" applyNumberFormat="0" applyAlignment="0" applyProtection="0">
      <alignment vertical="center"/>
    </xf>
    <xf numFmtId="0" fontId="26" fillId="20" borderId="4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2" fillId="0" borderId="4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177" fontId="3" fillId="0" borderId="30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76" fontId="3" fillId="0" borderId="4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6"/>
  <sheetViews>
    <sheetView tabSelected="1" zoomScale="55" zoomScaleNormal="55" workbookViewId="0">
      <selection activeCell="A1" sqref="A1:BA1"/>
    </sheetView>
  </sheetViews>
  <sheetFormatPr defaultColWidth="9" defaultRowHeight="30" customHeight="1"/>
  <cols>
    <col min="1" max="1" width="4.875" style="1" customWidth="1"/>
    <col min="2" max="2" width="12" style="1" customWidth="1"/>
    <col min="3" max="3" width="9.25" style="1" customWidth="1"/>
    <col min="4" max="4" width="13.375" style="1" customWidth="1"/>
    <col min="5" max="5" width="9.875" style="1" customWidth="1"/>
    <col min="6" max="6" width="13" style="1" customWidth="1"/>
    <col min="7" max="7" width="9.625" style="1" customWidth="1"/>
    <col min="8" max="8" width="13.375" style="1" customWidth="1"/>
    <col min="9" max="9" width="10.875" style="1" customWidth="1"/>
    <col min="10" max="10" width="13.875" style="1" customWidth="1"/>
    <col min="11" max="11" width="10" style="1" customWidth="1"/>
    <col min="12" max="12" width="17.5" style="1" customWidth="1"/>
    <col min="13" max="13" width="9.875" style="1" customWidth="1"/>
    <col min="14" max="14" width="13.5" style="1" customWidth="1"/>
    <col min="15" max="15" width="10.375" style="1" customWidth="1"/>
    <col min="16" max="16" width="13.375" style="1" customWidth="1"/>
    <col min="17" max="17" width="10" style="1" customWidth="1"/>
    <col min="18" max="18" width="13.125" style="1" customWidth="1"/>
    <col min="19" max="19" width="10.625" style="1" customWidth="1"/>
    <col min="20" max="20" width="14.875" style="1" customWidth="1"/>
    <col min="21" max="21" width="10.625" style="1" customWidth="1"/>
    <col min="22" max="22" width="17.25" style="1" customWidth="1"/>
    <col min="23" max="23" width="12.875" style="1" customWidth="1"/>
    <col min="24" max="24" width="19" style="1" customWidth="1"/>
    <col min="25" max="25" width="9.625" style="1" customWidth="1"/>
    <col min="26" max="26" width="14.625" style="1" customWidth="1"/>
    <col min="27" max="27" width="9.625" style="1" customWidth="1"/>
    <col min="28" max="28" width="14.125" style="1" customWidth="1"/>
    <col min="29" max="29" width="10" style="1" customWidth="1"/>
    <col min="30" max="30" width="18.25" style="1" customWidth="1"/>
    <col min="31" max="31" width="9" style="1"/>
    <col min="32" max="32" width="13.25" style="1" customWidth="1"/>
    <col min="33" max="33" width="10.875" style="1" customWidth="1"/>
    <col min="34" max="34" width="14.625" style="1" customWidth="1"/>
    <col min="35" max="35" width="12" style="1" customWidth="1"/>
    <col min="36" max="36" width="17.25" style="1" customWidth="1"/>
    <col min="37" max="37" width="11.25" style="1" customWidth="1"/>
    <col min="38" max="38" width="14.25" style="1" customWidth="1"/>
    <col min="39" max="39" width="9.125" style="1" customWidth="1"/>
    <col min="40" max="40" width="13.375" style="1" customWidth="1"/>
    <col min="41" max="41" width="11.25" style="1" customWidth="1"/>
    <col min="42" max="42" width="17.625" style="1" customWidth="1"/>
    <col min="43" max="43" width="10.5" style="1" customWidth="1"/>
    <col min="44" max="44" width="13.625" style="1" customWidth="1"/>
    <col min="45" max="45" width="10" style="1" customWidth="1"/>
    <col min="46" max="46" width="14" style="1" customWidth="1"/>
    <col min="47" max="47" width="9" style="1"/>
    <col min="48" max="48" width="12.75" style="1" customWidth="1"/>
    <col min="49" max="49" width="10.375" style="1" customWidth="1"/>
    <col min="50" max="50" width="13.125" style="1" customWidth="1"/>
    <col min="51" max="51" width="9" style="1"/>
    <col min="52" max="52" width="11.625" style="1"/>
    <col min="53" max="16384" width="9" style="1"/>
  </cols>
  <sheetData>
    <row r="1" ht="68" customHeight="1" spans="1:5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customHeight="1" spans="1:53">
      <c r="A2" s="3" t="s">
        <v>1</v>
      </c>
      <c r="B2" s="4" t="s">
        <v>2</v>
      </c>
      <c r="C2" s="5" t="s">
        <v>3</v>
      </c>
      <c r="D2" s="6"/>
      <c r="E2" s="6" t="s">
        <v>4</v>
      </c>
      <c r="F2" s="4"/>
      <c r="G2" s="3" t="s">
        <v>5</v>
      </c>
      <c r="H2" s="6"/>
      <c r="I2" s="6" t="s">
        <v>6</v>
      </c>
      <c r="J2" s="4"/>
      <c r="K2" s="28" t="s">
        <v>7</v>
      </c>
      <c r="L2" s="29"/>
      <c r="M2" s="5" t="s">
        <v>8</v>
      </c>
      <c r="N2" s="6"/>
      <c r="O2" s="6" t="s">
        <v>9</v>
      </c>
      <c r="P2" s="4"/>
      <c r="Q2" s="3" t="s">
        <v>10</v>
      </c>
      <c r="R2" s="6"/>
      <c r="S2" s="6" t="s">
        <v>11</v>
      </c>
      <c r="T2" s="4"/>
      <c r="U2" s="36" t="s">
        <v>12</v>
      </c>
      <c r="V2" s="37"/>
      <c r="W2" s="38" t="s">
        <v>13</v>
      </c>
      <c r="X2" s="38"/>
      <c r="Y2" s="5" t="s">
        <v>14</v>
      </c>
      <c r="Z2" s="6"/>
      <c r="AA2" s="6" t="s">
        <v>15</v>
      </c>
      <c r="AB2" s="4"/>
      <c r="AC2" s="48" t="s">
        <v>16</v>
      </c>
      <c r="AD2" s="49"/>
      <c r="AE2" s="5" t="s">
        <v>17</v>
      </c>
      <c r="AF2" s="6"/>
      <c r="AG2" s="6" t="s">
        <v>18</v>
      </c>
      <c r="AH2" s="4"/>
      <c r="AI2" s="57" t="s">
        <v>19</v>
      </c>
      <c r="AJ2" s="58"/>
      <c r="AK2" s="5" t="s">
        <v>20</v>
      </c>
      <c r="AL2" s="6"/>
      <c r="AM2" s="6" t="s">
        <v>21</v>
      </c>
      <c r="AN2" s="4"/>
      <c r="AO2" s="57" t="s">
        <v>22</v>
      </c>
      <c r="AP2" s="70"/>
      <c r="AQ2" s="5" t="s">
        <v>23</v>
      </c>
      <c r="AR2" s="6"/>
      <c r="AS2" s="6" t="s">
        <v>24</v>
      </c>
      <c r="AT2" s="4"/>
      <c r="AU2" s="57" t="s">
        <v>25</v>
      </c>
      <c r="AV2" s="70"/>
      <c r="AW2" s="81" t="s">
        <v>26</v>
      </c>
      <c r="AX2" s="82"/>
      <c r="AY2" s="38" t="s">
        <v>27</v>
      </c>
      <c r="AZ2" s="83"/>
      <c r="BA2" s="84" t="s">
        <v>28</v>
      </c>
    </row>
    <row r="3" ht="46" customHeight="1" spans="1:53">
      <c r="A3" s="7"/>
      <c r="B3" s="8"/>
      <c r="C3" s="9" t="s">
        <v>29</v>
      </c>
      <c r="D3" s="10" t="s">
        <v>30</v>
      </c>
      <c r="E3" s="10" t="s">
        <v>29</v>
      </c>
      <c r="F3" s="11" t="s">
        <v>30</v>
      </c>
      <c r="G3" s="12" t="s">
        <v>29</v>
      </c>
      <c r="H3" s="10" t="s">
        <v>30</v>
      </c>
      <c r="I3" s="10" t="s">
        <v>29</v>
      </c>
      <c r="J3" s="11" t="s">
        <v>30</v>
      </c>
      <c r="K3" s="30" t="s">
        <v>31</v>
      </c>
      <c r="L3" s="31" t="s">
        <v>32</v>
      </c>
      <c r="M3" s="9" t="s">
        <v>29</v>
      </c>
      <c r="N3" s="10" t="s">
        <v>30</v>
      </c>
      <c r="O3" s="10" t="s">
        <v>29</v>
      </c>
      <c r="P3" s="11" t="s">
        <v>30</v>
      </c>
      <c r="Q3" s="12" t="s">
        <v>29</v>
      </c>
      <c r="R3" s="10" t="s">
        <v>30</v>
      </c>
      <c r="S3" s="10" t="s">
        <v>29</v>
      </c>
      <c r="T3" s="11" t="s">
        <v>30</v>
      </c>
      <c r="U3" s="39" t="s">
        <v>31</v>
      </c>
      <c r="V3" s="40" t="s">
        <v>32</v>
      </c>
      <c r="W3" s="41" t="s">
        <v>31</v>
      </c>
      <c r="X3" s="42" t="s">
        <v>32</v>
      </c>
      <c r="Y3" s="9" t="s">
        <v>29</v>
      </c>
      <c r="Z3" s="10" t="s">
        <v>30</v>
      </c>
      <c r="AA3" s="10" t="s">
        <v>29</v>
      </c>
      <c r="AB3" s="11" t="s">
        <v>30</v>
      </c>
      <c r="AC3" s="50" t="s">
        <v>31</v>
      </c>
      <c r="AD3" s="51" t="s">
        <v>32</v>
      </c>
      <c r="AE3" s="9" t="s">
        <v>29</v>
      </c>
      <c r="AF3" s="10" t="s">
        <v>30</v>
      </c>
      <c r="AG3" s="10" t="s">
        <v>29</v>
      </c>
      <c r="AH3" s="11" t="s">
        <v>30</v>
      </c>
      <c r="AI3" s="59" t="s">
        <v>31</v>
      </c>
      <c r="AJ3" s="60" t="s">
        <v>32</v>
      </c>
      <c r="AK3" s="61" t="s">
        <v>29</v>
      </c>
      <c r="AL3" s="62" t="s">
        <v>30</v>
      </c>
      <c r="AM3" s="62" t="s">
        <v>29</v>
      </c>
      <c r="AN3" s="63" t="s">
        <v>30</v>
      </c>
      <c r="AO3" s="71" t="s">
        <v>31</v>
      </c>
      <c r="AP3" s="72" t="s">
        <v>32</v>
      </c>
      <c r="AQ3" s="9" t="s">
        <v>29</v>
      </c>
      <c r="AR3" s="10" t="s">
        <v>30</v>
      </c>
      <c r="AS3" s="10" t="s">
        <v>29</v>
      </c>
      <c r="AT3" s="11" t="s">
        <v>30</v>
      </c>
      <c r="AU3" s="59" t="s">
        <v>31</v>
      </c>
      <c r="AV3" s="73" t="s">
        <v>32</v>
      </c>
      <c r="AW3" s="85" t="s">
        <v>31</v>
      </c>
      <c r="AX3" s="86" t="s">
        <v>32</v>
      </c>
      <c r="AY3" s="41" t="s">
        <v>29</v>
      </c>
      <c r="AZ3" s="86" t="s">
        <v>30</v>
      </c>
      <c r="BA3" s="87"/>
    </row>
    <row r="4" customHeight="1" spans="1:53">
      <c r="A4" s="13">
        <v>1</v>
      </c>
      <c r="B4" s="14">
        <v>44197</v>
      </c>
      <c r="C4" s="15">
        <v>19</v>
      </c>
      <c r="D4" s="16">
        <v>658.3</v>
      </c>
      <c r="E4" s="17">
        <v>252</v>
      </c>
      <c r="F4" s="18">
        <v>8037.7</v>
      </c>
      <c r="G4" s="19">
        <v>164</v>
      </c>
      <c r="H4" s="16">
        <v>5162.85</v>
      </c>
      <c r="I4" s="17">
        <v>671</v>
      </c>
      <c r="J4" s="18">
        <v>21056.3</v>
      </c>
      <c r="K4" s="32">
        <f>C4+E4+G4+I4</f>
        <v>1106</v>
      </c>
      <c r="L4" s="18">
        <f>D4+F4+H4+J4</f>
        <v>34915.15</v>
      </c>
      <c r="M4" s="15">
        <v>667</v>
      </c>
      <c r="N4" s="16">
        <v>16896.8</v>
      </c>
      <c r="O4" s="17">
        <v>14</v>
      </c>
      <c r="P4" s="18">
        <v>376.75</v>
      </c>
      <c r="Q4" s="19">
        <v>417</v>
      </c>
      <c r="R4" s="16">
        <v>12561.7</v>
      </c>
      <c r="S4" s="17">
        <v>97</v>
      </c>
      <c r="T4" s="18">
        <v>2574.85</v>
      </c>
      <c r="U4" s="19">
        <f>M4+O4+Q4+S4</f>
        <v>1195</v>
      </c>
      <c r="V4" s="43">
        <f>N4+P4+R4+T4</f>
        <v>32410.1</v>
      </c>
      <c r="W4" s="44">
        <f>K4+U4</f>
        <v>2301</v>
      </c>
      <c r="X4" s="45">
        <f>L4+V4</f>
        <v>67325.25</v>
      </c>
      <c r="Y4" s="15">
        <v>1351</v>
      </c>
      <c r="Z4" s="52">
        <v>44005.1</v>
      </c>
      <c r="AA4" s="53">
        <v>73</v>
      </c>
      <c r="AB4" s="18">
        <v>2418.8</v>
      </c>
      <c r="AC4" s="20">
        <f>Y4+AA4</f>
        <v>1424</v>
      </c>
      <c r="AD4" s="45">
        <f>Z4+AB4</f>
        <v>46423.9</v>
      </c>
      <c r="AE4" s="15">
        <v>48</v>
      </c>
      <c r="AF4" s="52">
        <v>1624.75</v>
      </c>
      <c r="AG4" s="53">
        <v>1542</v>
      </c>
      <c r="AH4" s="18">
        <v>55523.4</v>
      </c>
      <c r="AI4" s="20">
        <f>AE4+AG4</f>
        <v>1590</v>
      </c>
      <c r="AJ4" s="45">
        <f>AF4+AH4</f>
        <v>57148.15</v>
      </c>
      <c r="AK4" s="34">
        <v>0</v>
      </c>
      <c r="AL4" s="16">
        <v>0</v>
      </c>
      <c r="AM4" s="17">
        <v>0</v>
      </c>
      <c r="AN4" s="18">
        <v>0</v>
      </c>
      <c r="AO4" s="32">
        <f>AK4+AM4</f>
        <v>0</v>
      </c>
      <c r="AP4" s="43">
        <f>AL4+AN4</f>
        <v>0</v>
      </c>
      <c r="AQ4" s="34">
        <v>658</v>
      </c>
      <c r="AR4" s="16">
        <v>21186.1</v>
      </c>
      <c r="AS4" s="17">
        <v>29</v>
      </c>
      <c r="AT4" s="74">
        <v>955.6</v>
      </c>
      <c r="AU4" s="44">
        <f>AQ4+AS4</f>
        <v>687</v>
      </c>
      <c r="AV4" s="75">
        <f>AR4+AT4</f>
        <v>22141.7</v>
      </c>
      <c r="AW4" s="44">
        <f>AC4+AI4+AO4+AU4</f>
        <v>3701</v>
      </c>
      <c r="AX4" s="75">
        <f>AD4+AJ4+AP4+AV4</f>
        <v>125713.75</v>
      </c>
      <c r="AY4" s="88">
        <v>271</v>
      </c>
      <c r="AZ4" s="89">
        <v>9008.9</v>
      </c>
      <c r="BA4" s="90"/>
    </row>
    <row r="5" customHeight="1" spans="1:53">
      <c r="A5" s="20">
        <v>2</v>
      </c>
      <c r="B5" s="14">
        <v>44228</v>
      </c>
      <c r="C5" s="15">
        <v>0</v>
      </c>
      <c r="D5" s="16">
        <v>0</v>
      </c>
      <c r="E5" s="17">
        <v>25</v>
      </c>
      <c r="F5" s="18">
        <v>839.85</v>
      </c>
      <c r="G5" s="19">
        <v>1</v>
      </c>
      <c r="H5" s="16">
        <v>31.5</v>
      </c>
      <c r="I5" s="17">
        <v>310</v>
      </c>
      <c r="J5" s="18">
        <v>9697.65</v>
      </c>
      <c r="K5" s="32">
        <f t="shared" ref="K5:K15" si="0">C5+E5+G5+I5</f>
        <v>336</v>
      </c>
      <c r="L5" s="18">
        <f t="shared" ref="L5:L15" si="1">D5+F5+H5+J5</f>
        <v>10569</v>
      </c>
      <c r="M5" s="15">
        <v>0</v>
      </c>
      <c r="N5" s="16">
        <v>0</v>
      </c>
      <c r="O5" s="17">
        <v>126</v>
      </c>
      <c r="P5" s="18">
        <v>3167.05</v>
      </c>
      <c r="Q5" s="19">
        <v>0</v>
      </c>
      <c r="R5" s="16">
        <v>0</v>
      </c>
      <c r="S5" s="17">
        <v>281</v>
      </c>
      <c r="T5" s="18">
        <v>8560.35</v>
      </c>
      <c r="U5" s="19">
        <f>M5+O5+Q5+S5</f>
        <v>407</v>
      </c>
      <c r="V5" s="43">
        <f t="shared" ref="V5:V15" si="2">N5+P5+R5+T5</f>
        <v>11727.4</v>
      </c>
      <c r="W5" s="44">
        <f t="shared" ref="W5:W15" si="3">K5+U5</f>
        <v>743</v>
      </c>
      <c r="X5" s="45">
        <f t="shared" ref="X5:X15" si="4">L5+V5</f>
        <v>22296.4</v>
      </c>
      <c r="Y5" s="15">
        <v>5</v>
      </c>
      <c r="Z5" s="52">
        <v>156.7</v>
      </c>
      <c r="AA5" s="53">
        <v>675</v>
      </c>
      <c r="AB5" s="18">
        <v>22676.6</v>
      </c>
      <c r="AC5" s="20">
        <f t="shared" ref="AC5:AC15" si="5">Y5+AA5</f>
        <v>680</v>
      </c>
      <c r="AD5" s="45">
        <f t="shared" ref="AD5:AD15" si="6">Z5+AB5</f>
        <v>22833.3</v>
      </c>
      <c r="AE5" s="15">
        <v>0</v>
      </c>
      <c r="AF5" s="52">
        <v>0</v>
      </c>
      <c r="AG5" s="53">
        <v>656</v>
      </c>
      <c r="AH5" s="18">
        <v>22503.7</v>
      </c>
      <c r="AI5" s="20">
        <f t="shared" ref="AI5:AI15" si="7">AE5+AG5</f>
        <v>656</v>
      </c>
      <c r="AJ5" s="45">
        <f t="shared" ref="AJ5:AJ15" si="8">AF5+AH5</f>
        <v>22503.7</v>
      </c>
      <c r="AK5" s="64">
        <v>0</v>
      </c>
      <c r="AL5" s="65">
        <v>0</v>
      </c>
      <c r="AM5" s="66">
        <v>0</v>
      </c>
      <c r="AN5" s="45">
        <v>0</v>
      </c>
      <c r="AO5" s="32">
        <f>AK5+AM5</f>
        <v>0</v>
      </c>
      <c r="AP5" s="43">
        <f t="shared" ref="AP5:AP15" si="9">AL5+AN5</f>
        <v>0</v>
      </c>
      <c r="AQ5" s="34">
        <v>0</v>
      </c>
      <c r="AR5" s="16">
        <v>0</v>
      </c>
      <c r="AS5" s="17">
        <v>366</v>
      </c>
      <c r="AT5" s="74">
        <v>12159.4</v>
      </c>
      <c r="AU5" s="44">
        <f t="shared" ref="AU5:AU15" si="10">AQ5+AS5</f>
        <v>366</v>
      </c>
      <c r="AV5" s="75">
        <f t="shared" ref="AV5:AV15" si="11">AR5+AT5</f>
        <v>12159.4</v>
      </c>
      <c r="AW5" s="44">
        <f t="shared" ref="AW5:AW15" si="12">AC5+AI5+AO5+AU5</f>
        <v>1702</v>
      </c>
      <c r="AX5" s="75">
        <f t="shared" ref="AX5:AX15" si="13">AD5+AJ5+AP5+AV5</f>
        <v>57496.4</v>
      </c>
      <c r="AY5" s="91">
        <v>86</v>
      </c>
      <c r="AZ5" s="92">
        <v>2376.5</v>
      </c>
      <c r="BA5" s="93"/>
    </row>
    <row r="6" customHeight="1" spans="1:53">
      <c r="A6" s="20">
        <v>3</v>
      </c>
      <c r="B6" s="14">
        <v>44256</v>
      </c>
      <c r="C6" s="15">
        <v>0</v>
      </c>
      <c r="D6" s="16">
        <v>0</v>
      </c>
      <c r="E6" s="17">
        <v>41</v>
      </c>
      <c r="F6" s="18">
        <v>1406.55</v>
      </c>
      <c r="G6" s="19">
        <v>153</v>
      </c>
      <c r="H6" s="16">
        <v>4776.05</v>
      </c>
      <c r="I6" s="17">
        <v>420</v>
      </c>
      <c r="J6" s="18">
        <v>12944.8</v>
      </c>
      <c r="K6" s="32">
        <f t="shared" si="0"/>
        <v>614</v>
      </c>
      <c r="L6" s="18">
        <f t="shared" si="1"/>
        <v>19127.4</v>
      </c>
      <c r="M6" s="15">
        <v>40</v>
      </c>
      <c r="N6" s="16">
        <v>962.3</v>
      </c>
      <c r="O6" s="17">
        <v>18</v>
      </c>
      <c r="P6" s="18">
        <v>474</v>
      </c>
      <c r="Q6" s="19">
        <v>451</v>
      </c>
      <c r="R6" s="16">
        <v>13812.5</v>
      </c>
      <c r="S6" s="17">
        <v>98</v>
      </c>
      <c r="T6" s="18">
        <v>3093.3</v>
      </c>
      <c r="U6" s="19">
        <f t="shared" ref="U5:U15" si="14">M6+O6+Q6+S6</f>
        <v>607</v>
      </c>
      <c r="V6" s="43">
        <f t="shared" si="2"/>
        <v>18342.1</v>
      </c>
      <c r="W6" s="44">
        <f t="shared" si="3"/>
        <v>1221</v>
      </c>
      <c r="X6" s="45">
        <f t="shared" si="4"/>
        <v>37469.5</v>
      </c>
      <c r="Y6" s="15">
        <v>896</v>
      </c>
      <c r="Z6" s="52">
        <v>28295.4</v>
      </c>
      <c r="AA6" s="53">
        <v>149</v>
      </c>
      <c r="AB6" s="18">
        <v>4938.6</v>
      </c>
      <c r="AC6" s="20">
        <f t="shared" si="5"/>
        <v>1045</v>
      </c>
      <c r="AD6" s="45">
        <f t="shared" si="6"/>
        <v>33234</v>
      </c>
      <c r="AE6" s="15">
        <v>287</v>
      </c>
      <c r="AF6" s="52">
        <v>9233.95</v>
      </c>
      <c r="AG6" s="53">
        <v>689</v>
      </c>
      <c r="AH6" s="18">
        <v>24422.1</v>
      </c>
      <c r="AI6" s="20">
        <f t="shared" si="7"/>
        <v>976</v>
      </c>
      <c r="AJ6" s="45">
        <f t="shared" si="8"/>
        <v>33656.05</v>
      </c>
      <c r="AK6" s="64">
        <v>0</v>
      </c>
      <c r="AL6" s="65">
        <v>0</v>
      </c>
      <c r="AM6" s="66">
        <v>0</v>
      </c>
      <c r="AN6" s="45">
        <v>0</v>
      </c>
      <c r="AO6" s="32">
        <f t="shared" ref="AO5:AO15" si="15">AK6+AM6</f>
        <v>0</v>
      </c>
      <c r="AP6" s="43">
        <f t="shared" si="9"/>
        <v>0</v>
      </c>
      <c r="AQ6" s="34">
        <v>206</v>
      </c>
      <c r="AR6" s="16">
        <v>6432.25</v>
      </c>
      <c r="AS6" s="17">
        <v>131</v>
      </c>
      <c r="AT6" s="74">
        <v>4288.2</v>
      </c>
      <c r="AU6" s="44">
        <f t="shared" si="10"/>
        <v>337</v>
      </c>
      <c r="AV6" s="75">
        <f t="shared" si="11"/>
        <v>10720.45</v>
      </c>
      <c r="AW6" s="44">
        <f t="shared" si="12"/>
        <v>2358</v>
      </c>
      <c r="AX6" s="75">
        <f t="shared" si="13"/>
        <v>77610.5</v>
      </c>
      <c r="AY6" s="94">
        <v>111</v>
      </c>
      <c r="AZ6" s="95">
        <v>3334</v>
      </c>
      <c r="BA6" s="96"/>
    </row>
    <row r="7" customHeight="1" spans="1:53">
      <c r="A7" s="20">
        <v>4</v>
      </c>
      <c r="B7" s="14">
        <v>44287</v>
      </c>
      <c r="C7" s="15">
        <v>0</v>
      </c>
      <c r="D7" s="16">
        <v>0</v>
      </c>
      <c r="E7" s="17">
        <v>34</v>
      </c>
      <c r="F7" s="18">
        <v>1134.4</v>
      </c>
      <c r="G7" s="21">
        <v>148</v>
      </c>
      <c r="H7" s="16">
        <v>4640.15</v>
      </c>
      <c r="I7" s="33">
        <v>437</v>
      </c>
      <c r="J7" s="18">
        <v>13671.5</v>
      </c>
      <c r="K7" s="32">
        <f t="shared" si="0"/>
        <v>619</v>
      </c>
      <c r="L7" s="18">
        <f t="shared" si="1"/>
        <v>19446.05</v>
      </c>
      <c r="M7" s="34">
        <v>76</v>
      </c>
      <c r="N7" s="16">
        <v>2003.45</v>
      </c>
      <c r="O7" s="17">
        <v>0</v>
      </c>
      <c r="P7" s="18">
        <v>0</v>
      </c>
      <c r="Q7" s="21">
        <v>508</v>
      </c>
      <c r="R7" s="16">
        <v>15954.15</v>
      </c>
      <c r="S7" s="33">
        <v>37</v>
      </c>
      <c r="T7" s="18">
        <v>1173.85</v>
      </c>
      <c r="U7" s="19">
        <f t="shared" si="14"/>
        <v>621</v>
      </c>
      <c r="V7" s="43">
        <f t="shared" si="2"/>
        <v>19131.45</v>
      </c>
      <c r="W7" s="44">
        <f t="shared" si="3"/>
        <v>1240</v>
      </c>
      <c r="X7" s="45">
        <f t="shared" si="4"/>
        <v>38577.5</v>
      </c>
      <c r="Y7" s="54">
        <v>887</v>
      </c>
      <c r="Z7" s="16">
        <v>28731.8</v>
      </c>
      <c r="AA7" s="33">
        <v>33</v>
      </c>
      <c r="AB7" s="18">
        <v>1120.8</v>
      </c>
      <c r="AC7" s="20">
        <f t="shared" si="5"/>
        <v>920</v>
      </c>
      <c r="AD7" s="45">
        <f t="shared" si="6"/>
        <v>29852.6</v>
      </c>
      <c r="AE7" s="54">
        <v>214</v>
      </c>
      <c r="AF7" s="16">
        <v>6874.05</v>
      </c>
      <c r="AG7" s="33">
        <v>638</v>
      </c>
      <c r="AH7" s="18">
        <v>20870.6</v>
      </c>
      <c r="AI7" s="20">
        <f t="shared" si="7"/>
        <v>852</v>
      </c>
      <c r="AJ7" s="45">
        <f t="shared" si="8"/>
        <v>27744.65</v>
      </c>
      <c r="AK7" s="64">
        <v>152</v>
      </c>
      <c r="AL7" s="65">
        <v>4937.95</v>
      </c>
      <c r="AM7" s="66">
        <v>10</v>
      </c>
      <c r="AN7" s="45">
        <v>343.95</v>
      </c>
      <c r="AO7" s="32">
        <f t="shared" si="15"/>
        <v>162</v>
      </c>
      <c r="AP7" s="43">
        <f t="shared" si="9"/>
        <v>5281.9</v>
      </c>
      <c r="AQ7" s="54">
        <v>134</v>
      </c>
      <c r="AR7" s="16">
        <v>4275.9</v>
      </c>
      <c r="AS7" s="33">
        <v>279</v>
      </c>
      <c r="AT7" s="74">
        <v>9186.4</v>
      </c>
      <c r="AU7" s="44">
        <f t="shared" si="10"/>
        <v>413</v>
      </c>
      <c r="AV7" s="75">
        <f t="shared" si="11"/>
        <v>13462.3</v>
      </c>
      <c r="AW7" s="44">
        <f t="shared" si="12"/>
        <v>2347</v>
      </c>
      <c r="AX7" s="75">
        <f t="shared" si="13"/>
        <v>76341.45</v>
      </c>
      <c r="AY7" s="97">
        <v>127</v>
      </c>
      <c r="AZ7" s="95">
        <v>4183.25</v>
      </c>
      <c r="BA7" s="93"/>
    </row>
    <row r="8" customHeight="1" spans="1:53">
      <c r="A8" s="20">
        <v>5</v>
      </c>
      <c r="B8" s="14">
        <v>44317</v>
      </c>
      <c r="C8" s="15">
        <v>0</v>
      </c>
      <c r="D8" s="16">
        <v>0</v>
      </c>
      <c r="E8" s="17">
        <v>32</v>
      </c>
      <c r="F8" s="18">
        <v>927.7</v>
      </c>
      <c r="G8" s="21">
        <v>49</v>
      </c>
      <c r="H8" s="16">
        <v>1543.7</v>
      </c>
      <c r="I8" s="33">
        <v>592</v>
      </c>
      <c r="J8" s="18">
        <v>18333.05</v>
      </c>
      <c r="K8" s="32">
        <f t="shared" si="0"/>
        <v>673</v>
      </c>
      <c r="L8" s="18">
        <f t="shared" si="1"/>
        <v>20804.45</v>
      </c>
      <c r="M8" s="34">
        <v>136</v>
      </c>
      <c r="N8" s="16">
        <v>3791.05</v>
      </c>
      <c r="O8" s="17">
        <v>0</v>
      </c>
      <c r="P8" s="18">
        <v>0</v>
      </c>
      <c r="Q8" s="21">
        <v>645</v>
      </c>
      <c r="R8" s="16">
        <v>20242.5</v>
      </c>
      <c r="S8" s="17">
        <v>0</v>
      </c>
      <c r="T8" s="18">
        <v>0</v>
      </c>
      <c r="U8" s="19">
        <f t="shared" si="14"/>
        <v>781</v>
      </c>
      <c r="V8" s="43">
        <f t="shared" si="2"/>
        <v>24033.55</v>
      </c>
      <c r="W8" s="44">
        <f t="shared" si="3"/>
        <v>1454</v>
      </c>
      <c r="X8" s="45">
        <f t="shared" si="4"/>
        <v>44838</v>
      </c>
      <c r="Y8" s="54">
        <v>1220</v>
      </c>
      <c r="Z8" s="16">
        <v>41631.65</v>
      </c>
      <c r="AA8" s="53">
        <v>0</v>
      </c>
      <c r="AB8" s="18">
        <v>0</v>
      </c>
      <c r="AC8" s="20">
        <f t="shared" si="5"/>
        <v>1220</v>
      </c>
      <c r="AD8" s="45">
        <f t="shared" si="6"/>
        <v>41631.65</v>
      </c>
      <c r="AE8" s="54">
        <v>74</v>
      </c>
      <c r="AF8" s="16">
        <v>2375.65</v>
      </c>
      <c r="AG8" s="33">
        <v>958</v>
      </c>
      <c r="AH8" s="18">
        <v>30830.9</v>
      </c>
      <c r="AI8" s="20">
        <f t="shared" si="7"/>
        <v>1032</v>
      </c>
      <c r="AJ8" s="45">
        <f t="shared" si="8"/>
        <v>33206.55</v>
      </c>
      <c r="AK8" s="64">
        <v>227</v>
      </c>
      <c r="AL8" s="65">
        <v>7222.85</v>
      </c>
      <c r="AM8" s="66">
        <v>0</v>
      </c>
      <c r="AN8" s="45">
        <v>0</v>
      </c>
      <c r="AO8" s="32">
        <f t="shared" si="15"/>
        <v>227</v>
      </c>
      <c r="AP8" s="43">
        <f t="shared" si="9"/>
        <v>7222.85</v>
      </c>
      <c r="AQ8" s="54">
        <v>48</v>
      </c>
      <c r="AR8" s="16">
        <v>1529.5</v>
      </c>
      <c r="AS8" s="33">
        <v>389</v>
      </c>
      <c r="AT8" s="74">
        <v>12371.1</v>
      </c>
      <c r="AU8" s="44">
        <f t="shared" si="10"/>
        <v>437</v>
      </c>
      <c r="AV8" s="75">
        <f t="shared" si="11"/>
        <v>13900.6</v>
      </c>
      <c r="AW8" s="44">
        <f t="shared" si="12"/>
        <v>2916</v>
      </c>
      <c r="AX8" s="75">
        <f t="shared" si="13"/>
        <v>95961.65</v>
      </c>
      <c r="AY8" s="94">
        <v>196</v>
      </c>
      <c r="AZ8" s="95">
        <v>6088.6</v>
      </c>
      <c r="BA8" s="93"/>
    </row>
    <row r="9" customHeight="1" spans="1:53">
      <c r="A9" s="20">
        <v>6</v>
      </c>
      <c r="B9" s="14">
        <v>44348</v>
      </c>
      <c r="C9" s="15">
        <v>0</v>
      </c>
      <c r="D9" s="16">
        <v>0</v>
      </c>
      <c r="E9" s="17">
        <v>0</v>
      </c>
      <c r="F9" s="18">
        <v>0</v>
      </c>
      <c r="G9" s="19">
        <v>0</v>
      </c>
      <c r="H9" s="16">
        <v>0</v>
      </c>
      <c r="I9" s="33">
        <v>386</v>
      </c>
      <c r="J9" s="18">
        <v>11941.8</v>
      </c>
      <c r="K9" s="32">
        <f t="shared" si="0"/>
        <v>386</v>
      </c>
      <c r="L9" s="18">
        <f t="shared" si="1"/>
        <v>11941.8</v>
      </c>
      <c r="M9" s="15">
        <v>0</v>
      </c>
      <c r="N9" s="16">
        <v>0</v>
      </c>
      <c r="O9" s="17">
        <v>0</v>
      </c>
      <c r="P9" s="18">
        <v>0</v>
      </c>
      <c r="Q9" s="21">
        <v>101</v>
      </c>
      <c r="R9" s="16">
        <v>3170.95</v>
      </c>
      <c r="S9" s="33">
        <v>296</v>
      </c>
      <c r="T9" s="18">
        <v>9266.9</v>
      </c>
      <c r="U9" s="19">
        <f t="shared" si="14"/>
        <v>397</v>
      </c>
      <c r="V9" s="43">
        <f t="shared" si="2"/>
        <v>12437.85</v>
      </c>
      <c r="W9" s="44">
        <f t="shared" si="3"/>
        <v>783</v>
      </c>
      <c r="X9" s="45">
        <f t="shared" si="4"/>
        <v>24379.65</v>
      </c>
      <c r="Y9" s="54">
        <v>117</v>
      </c>
      <c r="Z9" s="16">
        <v>3885.85</v>
      </c>
      <c r="AA9" s="33">
        <v>427</v>
      </c>
      <c r="AB9" s="18">
        <v>14902.65</v>
      </c>
      <c r="AC9" s="20">
        <f t="shared" si="5"/>
        <v>544</v>
      </c>
      <c r="AD9" s="45">
        <f t="shared" si="6"/>
        <v>18788.5</v>
      </c>
      <c r="AE9" s="15">
        <v>0</v>
      </c>
      <c r="AF9" s="52">
        <v>0</v>
      </c>
      <c r="AG9" s="33">
        <v>531</v>
      </c>
      <c r="AH9" s="18">
        <v>17243.55</v>
      </c>
      <c r="AI9" s="20">
        <f t="shared" si="7"/>
        <v>531</v>
      </c>
      <c r="AJ9" s="45">
        <f t="shared" si="8"/>
        <v>17243.55</v>
      </c>
      <c r="AK9" s="64">
        <v>37</v>
      </c>
      <c r="AL9" s="65">
        <v>1200.15</v>
      </c>
      <c r="AM9" s="66">
        <v>148</v>
      </c>
      <c r="AN9" s="45">
        <v>4867.5</v>
      </c>
      <c r="AO9" s="32">
        <f t="shared" si="15"/>
        <v>185</v>
      </c>
      <c r="AP9" s="43">
        <f t="shared" si="9"/>
        <v>6067.65</v>
      </c>
      <c r="AQ9" s="34">
        <v>0</v>
      </c>
      <c r="AR9" s="16">
        <v>0</v>
      </c>
      <c r="AS9" s="33">
        <v>403</v>
      </c>
      <c r="AT9" s="74">
        <v>12827.9</v>
      </c>
      <c r="AU9" s="44">
        <f t="shared" si="10"/>
        <v>403</v>
      </c>
      <c r="AV9" s="75">
        <f t="shared" si="11"/>
        <v>12827.9</v>
      </c>
      <c r="AW9" s="44">
        <f t="shared" si="12"/>
        <v>1663</v>
      </c>
      <c r="AX9" s="75">
        <f t="shared" si="13"/>
        <v>54927.6</v>
      </c>
      <c r="AY9" s="97">
        <v>144</v>
      </c>
      <c r="AZ9" s="95">
        <v>4500.4</v>
      </c>
      <c r="BA9" s="93"/>
    </row>
    <row r="10" customHeight="1" spans="1:53">
      <c r="A10" s="20">
        <v>7</v>
      </c>
      <c r="B10" s="14">
        <v>44378</v>
      </c>
      <c r="C10" s="15">
        <v>0</v>
      </c>
      <c r="D10" s="16">
        <v>0</v>
      </c>
      <c r="E10" s="17">
        <v>199</v>
      </c>
      <c r="F10" s="18">
        <v>5729.45</v>
      </c>
      <c r="G10" s="21">
        <v>141</v>
      </c>
      <c r="H10" s="16">
        <v>4414.9</v>
      </c>
      <c r="I10" s="33">
        <v>536</v>
      </c>
      <c r="J10" s="18">
        <v>16815.6</v>
      </c>
      <c r="K10" s="32">
        <f t="shared" si="0"/>
        <v>876</v>
      </c>
      <c r="L10" s="18">
        <f t="shared" si="1"/>
        <v>26959.95</v>
      </c>
      <c r="M10" s="34">
        <v>93</v>
      </c>
      <c r="N10" s="16">
        <v>2276</v>
      </c>
      <c r="O10" s="17">
        <v>0</v>
      </c>
      <c r="P10" s="18">
        <v>0</v>
      </c>
      <c r="Q10" s="21">
        <v>658</v>
      </c>
      <c r="R10" s="16">
        <v>20605.95</v>
      </c>
      <c r="S10" s="33">
        <v>62</v>
      </c>
      <c r="T10" s="18">
        <v>1927.45</v>
      </c>
      <c r="U10" s="19">
        <f t="shared" si="14"/>
        <v>813</v>
      </c>
      <c r="V10" s="43">
        <f t="shared" si="2"/>
        <v>24809.4</v>
      </c>
      <c r="W10" s="44">
        <f t="shared" si="3"/>
        <v>1689</v>
      </c>
      <c r="X10" s="45">
        <f t="shared" si="4"/>
        <v>51769.35</v>
      </c>
      <c r="Y10" s="54">
        <v>1092</v>
      </c>
      <c r="Z10" s="16">
        <v>35939.3</v>
      </c>
      <c r="AA10" s="33">
        <v>95</v>
      </c>
      <c r="AB10" s="18">
        <v>3092.15</v>
      </c>
      <c r="AC10" s="20">
        <f t="shared" si="5"/>
        <v>1187</v>
      </c>
      <c r="AD10" s="45">
        <f t="shared" si="6"/>
        <v>39031.45</v>
      </c>
      <c r="AE10" s="54">
        <v>161</v>
      </c>
      <c r="AF10" s="16">
        <v>5102</v>
      </c>
      <c r="AG10" s="33">
        <v>856</v>
      </c>
      <c r="AH10" s="18">
        <v>27647.3</v>
      </c>
      <c r="AI10" s="20">
        <f t="shared" si="7"/>
        <v>1017</v>
      </c>
      <c r="AJ10" s="45">
        <f t="shared" si="8"/>
        <v>32749.3</v>
      </c>
      <c r="AK10" s="64">
        <v>242</v>
      </c>
      <c r="AL10" s="65">
        <v>7666.9</v>
      </c>
      <c r="AM10" s="66">
        <v>32</v>
      </c>
      <c r="AN10" s="45">
        <v>1047.6</v>
      </c>
      <c r="AO10" s="32">
        <f t="shared" si="15"/>
        <v>274</v>
      </c>
      <c r="AP10" s="43">
        <f t="shared" si="9"/>
        <v>8714.5</v>
      </c>
      <c r="AQ10" s="54">
        <v>104</v>
      </c>
      <c r="AR10" s="16">
        <v>3268.95</v>
      </c>
      <c r="AS10" s="33">
        <v>358</v>
      </c>
      <c r="AT10" s="74">
        <v>11718.85</v>
      </c>
      <c r="AU10" s="44">
        <f t="shared" si="10"/>
        <v>462</v>
      </c>
      <c r="AV10" s="75">
        <f t="shared" si="11"/>
        <v>14987.8</v>
      </c>
      <c r="AW10" s="44">
        <f t="shared" si="12"/>
        <v>2940</v>
      </c>
      <c r="AX10" s="75">
        <f t="shared" si="13"/>
        <v>95483.05</v>
      </c>
      <c r="AY10" s="97">
        <v>247</v>
      </c>
      <c r="AZ10" s="95">
        <v>7770.2</v>
      </c>
      <c r="BA10" s="93"/>
    </row>
    <row r="11" customHeight="1" spans="1:53">
      <c r="A11" s="20">
        <v>8</v>
      </c>
      <c r="B11" s="14">
        <v>44409</v>
      </c>
      <c r="C11" s="15">
        <v>0</v>
      </c>
      <c r="D11" s="16">
        <v>0</v>
      </c>
      <c r="E11" s="17">
        <v>263</v>
      </c>
      <c r="F11" s="18">
        <v>7156.85</v>
      </c>
      <c r="G11" s="19">
        <v>0</v>
      </c>
      <c r="H11" s="16">
        <v>0</v>
      </c>
      <c r="I11" s="33">
        <v>758</v>
      </c>
      <c r="J11" s="18">
        <v>23708.65</v>
      </c>
      <c r="K11" s="32">
        <f t="shared" si="0"/>
        <v>1021</v>
      </c>
      <c r="L11" s="18">
        <f t="shared" si="1"/>
        <v>30865.5</v>
      </c>
      <c r="M11" s="34">
        <v>379</v>
      </c>
      <c r="N11" s="16">
        <v>9587.25</v>
      </c>
      <c r="O11" s="17">
        <v>0</v>
      </c>
      <c r="P11" s="18">
        <v>0</v>
      </c>
      <c r="Q11" s="21">
        <v>646</v>
      </c>
      <c r="R11" s="16">
        <v>20275.75</v>
      </c>
      <c r="S11" s="17">
        <v>0</v>
      </c>
      <c r="T11" s="18">
        <v>0</v>
      </c>
      <c r="U11" s="19">
        <f t="shared" si="14"/>
        <v>1025</v>
      </c>
      <c r="V11" s="43">
        <f t="shared" si="2"/>
        <v>29863</v>
      </c>
      <c r="W11" s="44">
        <f t="shared" si="3"/>
        <v>2046</v>
      </c>
      <c r="X11" s="45">
        <f t="shared" si="4"/>
        <v>60728.5</v>
      </c>
      <c r="Y11" s="54">
        <v>999</v>
      </c>
      <c r="Z11" s="16">
        <v>32493.1</v>
      </c>
      <c r="AA11" s="53">
        <v>0</v>
      </c>
      <c r="AB11" s="18">
        <v>0</v>
      </c>
      <c r="AC11" s="20">
        <f t="shared" si="5"/>
        <v>999</v>
      </c>
      <c r="AD11" s="45">
        <f t="shared" si="6"/>
        <v>32493.1</v>
      </c>
      <c r="AE11" s="15">
        <v>0</v>
      </c>
      <c r="AF11" s="52">
        <v>0</v>
      </c>
      <c r="AG11" s="33">
        <v>879</v>
      </c>
      <c r="AH11" s="18">
        <v>29121.65</v>
      </c>
      <c r="AI11" s="20">
        <f t="shared" si="7"/>
        <v>879</v>
      </c>
      <c r="AJ11" s="45">
        <f t="shared" si="8"/>
        <v>29121.65</v>
      </c>
      <c r="AK11" s="64">
        <v>230</v>
      </c>
      <c r="AL11" s="65">
        <v>7351.05</v>
      </c>
      <c r="AM11" s="66">
        <v>0</v>
      </c>
      <c r="AN11" s="45">
        <v>0</v>
      </c>
      <c r="AO11" s="32">
        <f t="shared" si="15"/>
        <v>230</v>
      </c>
      <c r="AP11" s="43">
        <f t="shared" si="9"/>
        <v>7351.05</v>
      </c>
      <c r="AQ11" s="34">
        <v>0</v>
      </c>
      <c r="AR11" s="16">
        <v>0</v>
      </c>
      <c r="AS11" s="33">
        <v>388</v>
      </c>
      <c r="AT11" s="74">
        <v>12812.2</v>
      </c>
      <c r="AU11" s="44">
        <f t="shared" si="10"/>
        <v>388</v>
      </c>
      <c r="AV11" s="75">
        <f t="shared" si="11"/>
        <v>12812.2</v>
      </c>
      <c r="AW11" s="44">
        <f t="shared" si="12"/>
        <v>2496</v>
      </c>
      <c r="AX11" s="75">
        <f t="shared" si="13"/>
        <v>81778</v>
      </c>
      <c r="AY11" s="97">
        <v>273</v>
      </c>
      <c r="AZ11" s="95">
        <v>8573.95</v>
      </c>
      <c r="BA11" s="93"/>
    </row>
    <row r="12" customHeight="1" spans="1:53">
      <c r="A12" s="20">
        <v>9</v>
      </c>
      <c r="B12" s="14">
        <v>44440</v>
      </c>
      <c r="C12" s="15">
        <v>0</v>
      </c>
      <c r="D12" s="16">
        <v>0</v>
      </c>
      <c r="E12" s="17">
        <v>0</v>
      </c>
      <c r="F12" s="18">
        <v>0</v>
      </c>
      <c r="G12" s="19">
        <v>0</v>
      </c>
      <c r="H12" s="16">
        <v>0</v>
      </c>
      <c r="I12" s="17">
        <v>549</v>
      </c>
      <c r="J12" s="18">
        <v>17356.05</v>
      </c>
      <c r="K12" s="32">
        <f t="shared" si="0"/>
        <v>549</v>
      </c>
      <c r="L12" s="18">
        <f t="shared" si="1"/>
        <v>17356.05</v>
      </c>
      <c r="M12" s="15">
        <v>0</v>
      </c>
      <c r="N12" s="16">
        <v>0</v>
      </c>
      <c r="O12" s="17">
        <v>0</v>
      </c>
      <c r="P12" s="18">
        <v>0</v>
      </c>
      <c r="Q12" s="19">
        <v>550</v>
      </c>
      <c r="R12" s="16">
        <v>17378.35</v>
      </c>
      <c r="S12" s="17">
        <v>0</v>
      </c>
      <c r="T12" s="18">
        <v>0</v>
      </c>
      <c r="U12" s="19">
        <f t="shared" si="14"/>
        <v>550</v>
      </c>
      <c r="V12" s="43">
        <f t="shared" si="2"/>
        <v>17378.35</v>
      </c>
      <c r="W12" s="44">
        <f t="shared" si="3"/>
        <v>1099</v>
      </c>
      <c r="X12" s="45">
        <f t="shared" si="4"/>
        <v>34734.4</v>
      </c>
      <c r="Y12" s="15">
        <v>922</v>
      </c>
      <c r="Z12" s="52">
        <v>28573.45</v>
      </c>
      <c r="AA12" s="53">
        <v>0</v>
      </c>
      <c r="AB12" s="18">
        <v>0</v>
      </c>
      <c r="AC12" s="20">
        <f t="shared" si="5"/>
        <v>922</v>
      </c>
      <c r="AD12" s="45">
        <f t="shared" si="6"/>
        <v>28573.45</v>
      </c>
      <c r="AE12" s="15">
        <v>0</v>
      </c>
      <c r="AF12" s="52">
        <v>0</v>
      </c>
      <c r="AG12" s="53">
        <v>671</v>
      </c>
      <c r="AH12" s="67">
        <v>21472.75</v>
      </c>
      <c r="AI12" s="20">
        <f t="shared" si="7"/>
        <v>671</v>
      </c>
      <c r="AJ12" s="45">
        <f t="shared" si="8"/>
        <v>21472.75</v>
      </c>
      <c r="AK12" s="64">
        <v>240</v>
      </c>
      <c r="AL12" s="68">
        <v>7438.5</v>
      </c>
      <c r="AM12" s="66">
        <v>0</v>
      </c>
      <c r="AN12" s="45">
        <v>0</v>
      </c>
      <c r="AO12" s="32">
        <f t="shared" si="15"/>
        <v>240</v>
      </c>
      <c r="AP12" s="43">
        <f t="shared" si="9"/>
        <v>7438.5</v>
      </c>
      <c r="AQ12" s="34">
        <v>0</v>
      </c>
      <c r="AR12" s="16">
        <v>0</v>
      </c>
      <c r="AS12" s="17">
        <v>457</v>
      </c>
      <c r="AT12" s="76">
        <v>14287.6</v>
      </c>
      <c r="AU12" s="44">
        <f t="shared" si="10"/>
        <v>457</v>
      </c>
      <c r="AV12" s="75">
        <f t="shared" si="11"/>
        <v>14287.6</v>
      </c>
      <c r="AW12" s="44">
        <f t="shared" si="12"/>
        <v>2290</v>
      </c>
      <c r="AX12" s="75">
        <f t="shared" si="13"/>
        <v>71772.3</v>
      </c>
      <c r="AY12" s="97">
        <v>181</v>
      </c>
      <c r="AZ12" s="95">
        <v>5572.3</v>
      </c>
      <c r="BA12" s="93"/>
    </row>
    <row r="13" customHeight="1" spans="1:53">
      <c r="A13" s="20">
        <v>10</v>
      </c>
      <c r="B13" s="14">
        <v>44470</v>
      </c>
      <c r="C13" s="15">
        <v>0</v>
      </c>
      <c r="D13" s="16">
        <v>0</v>
      </c>
      <c r="E13" s="17">
        <v>8</v>
      </c>
      <c r="F13" s="18">
        <v>285.55</v>
      </c>
      <c r="G13" s="19">
        <v>0</v>
      </c>
      <c r="H13" s="16">
        <v>0</v>
      </c>
      <c r="I13" s="17">
        <v>602</v>
      </c>
      <c r="J13" s="18">
        <v>18624.6</v>
      </c>
      <c r="K13" s="32">
        <f t="shared" si="0"/>
        <v>610</v>
      </c>
      <c r="L13" s="18">
        <f t="shared" si="1"/>
        <v>18910.15</v>
      </c>
      <c r="M13" s="15">
        <v>0</v>
      </c>
      <c r="N13" s="16">
        <v>0</v>
      </c>
      <c r="O13" s="17">
        <v>0</v>
      </c>
      <c r="P13" s="18">
        <v>0</v>
      </c>
      <c r="Q13" s="19">
        <v>533</v>
      </c>
      <c r="R13" s="16">
        <v>16450.6</v>
      </c>
      <c r="S13" s="17">
        <v>104</v>
      </c>
      <c r="T13" s="18">
        <v>3217.45</v>
      </c>
      <c r="U13" s="19">
        <f t="shared" si="14"/>
        <v>637</v>
      </c>
      <c r="V13" s="43">
        <f t="shared" si="2"/>
        <v>19668.05</v>
      </c>
      <c r="W13" s="44">
        <f t="shared" si="3"/>
        <v>1247</v>
      </c>
      <c r="X13" s="45">
        <f t="shared" si="4"/>
        <v>38578.2</v>
      </c>
      <c r="Y13" s="15">
        <v>1160</v>
      </c>
      <c r="Z13" s="16">
        <v>36330.5</v>
      </c>
      <c r="AA13" s="53">
        <v>166</v>
      </c>
      <c r="AB13" s="18">
        <v>5230.6</v>
      </c>
      <c r="AC13" s="20">
        <f t="shared" si="5"/>
        <v>1326</v>
      </c>
      <c r="AD13" s="45">
        <f t="shared" si="6"/>
        <v>41561.1</v>
      </c>
      <c r="AE13" s="15">
        <v>0</v>
      </c>
      <c r="AF13" s="52">
        <v>0</v>
      </c>
      <c r="AG13" s="53">
        <v>1150</v>
      </c>
      <c r="AH13" s="18">
        <v>36318.25</v>
      </c>
      <c r="AI13" s="20">
        <f t="shared" si="7"/>
        <v>1150</v>
      </c>
      <c r="AJ13" s="45">
        <f t="shared" si="8"/>
        <v>36318.25</v>
      </c>
      <c r="AK13" s="64">
        <v>232</v>
      </c>
      <c r="AL13" s="65">
        <v>7269.55</v>
      </c>
      <c r="AM13" s="66">
        <v>55</v>
      </c>
      <c r="AN13" s="45">
        <v>1740.5</v>
      </c>
      <c r="AO13" s="32">
        <f t="shared" si="15"/>
        <v>287</v>
      </c>
      <c r="AP13" s="43">
        <f t="shared" si="9"/>
        <v>9010.05</v>
      </c>
      <c r="AQ13" s="34">
        <v>10</v>
      </c>
      <c r="AR13" s="16">
        <v>315.1</v>
      </c>
      <c r="AS13" s="17">
        <v>549</v>
      </c>
      <c r="AT13" s="74">
        <v>17107.35</v>
      </c>
      <c r="AU13" s="44">
        <f t="shared" si="10"/>
        <v>559</v>
      </c>
      <c r="AV13" s="75">
        <f t="shared" si="11"/>
        <v>17422.45</v>
      </c>
      <c r="AW13" s="44">
        <f t="shared" si="12"/>
        <v>3322</v>
      </c>
      <c r="AX13" s="75">
        <f t="shared" si="13"/>
        <v>104311.85</v>
      </c>
      <c r="AY13" s="94">
        <v>168</v>
      </c>
      <c r="AZ13" s="95">
        <v>5211.85</v>
      </c>
      <c r="BA13" s="93"/>
    </row>
    <row r="14" customHeight="1" spans="1:53">
      <c r="A14" s="20">
        <v>11</v>
      </c>
      <c r="B14" s="14">
        <v>44501</v>
      </c>
      <c r="C14" s="15">
        <v>6</v>
      </c>
      <c r="D14" s="16">
        <v>163.8</v>
      </c>
      <c r="E14" s="17">
        <v>264</v>
      </c>
      <c r="F14" s="18">
        <v>7955.3</v>
      </c>
      <c r="G14" s="19">
        <v>18</v>
      </c>
      <c r="H14" s="16">
        <v>571.65</v>
      </c>
      <c r="I14" s="17">
        <v>714</v>
      </c>
      <c r="J14" s="18">
        <v>22446.1</v>
      </c>
      <c r="K14" s="32">
        <f t="shared" si="0"/>
        <v>1002</v>
      </c>
      <c r="L14" s="18">
        <f t="shared" si="1"/>
        <v>31136.85</v>
      </c>
      <c r="M14" s="15">
        <v>414</v>
      </c>
      <c r="N14" s="16">
        <v>10872.2</v>
      </c>
      <c r="O14" s="17">
        <v>0</v>
      </c>
      <c r="P14" s="18">
        <v>0</v>
      </c>
      <c r="Q14" s="19">
        <v>652</v>
      </c>
      <c r="R14" s="16">
        <v>20194.35</v>
      </c>
      <c r="S14" s="17">
        <v>0</v>
      </c>
      <c r="T14" s="18">
        <v>0</v>
      </c>
      <c r="U14" s="19">
        <f t="shared" si="14"/>
        <v>1066</v>
      </c>
      <c r="V14" s="43">
        <f t="shared" si="2"/>
        <v>31066.55</v>
      </c>
      <c r="W14" s="44">
        <f t="shared" si="3"/>
        <v>2068</v>
      </c>
      <c r="X14" s="45">
        <f t="shared" si="4"/>
        <v>62203.4</v>
      </c>
      <c r="Y14" s="15">
        <v>1557</v>
      </c>
      <c r="Z14" s="16">
        <v>49827.6</v>
      </c>
      <c r="AA14" s="53">
        <v>0</v>
      </c>
      <c r="AB14" s="18">
        <v>0</v>
      </c>
      <c r="AC14" s="20">
        <f t="shared" si="5"/>
        <v>1557</v>
      </c>
      <c r="AD14" s="45">
        <f t="shared" si="6"/>
        <v>49827.6</v>
      </c>
      <c r="AE14" s="15">
        <v>24</v>
      </c>
      <c r="AF14" s="16">
        <v>756.2</v>
      </c>
      <c r="AG14" s="53">
        <v>1292</v>
      </c>
      <c r="AH14" s="18">
        <v>41876.1</v>
      </c>
      <c r="AI14" s="20">
        <f t="shared" si="7"/>
        <v>1316</v>
      </c>
      <c r="AJ14" s="45">
        <f t="shared" si="8"/>
        <v>42632.3</v>
      </c>
      <c r="AK14" s="64">
        <v>287</v>
      </c>
      <c r="AL14" s="65">
        <v>9155.75</v>
      </c>
      <c r="AM14" s="66">
        <v>0</v>
      </c>
      <c r="AN14" s="45">
        <v>0</v>
      </c>
      <c r="AO14" s="32">
        <f t="shared" si="15"/>
        <v>287</v>
      </c>
      <c r="AP14" s="43">
        <f t="shared" si="9"/>
        <v>9155.75</v>
      </c>
      <c r="AQ14" s="34">
        <v>19</v>
      </c>
      <c r="AR14" s="16">
        <v>595.4</v>
      </c>
      <c r="AS14" s="17">
        <v>496</v>
      </c>
      <c r="AT14" s="74">
        <v>15888.35</v>
      </c>
      <c r="AU14" s="44">
        <f t="shared" si="10"/>
        <v>515</v>
      </c>
      <c r="AV14" s="75">
        <f t="shared" si="11"/>
        <v>16483.75</v>
      </c>
      <c r="AW14" s="44">
        <f t="shared" si="12"/>
        <v>3675</v>
      </c>
      <c r="AX14" s="75">
        <f t="shared" si="13"/>
        <v>118099.4</v>
      </c>
      <c r="AY14" s="94">
        <v>233</v>
      </c>
      <c r="AZ14" s="95">
        <v>7335.95</v>
      </c>
      <c r="BA14" s="93"/>
    </row>
    <row r="15" customHeight="1" spans="1:53">
      <c r="A15" s="20">
        <v>12</v>
      </c>
      <c r="B15" s="14">
        <v>44531</v>
      </c>
      <c r="C15" s="15"/>
      <c r="D15" s="16"/>
      <c r="E15" s="17"/>
      <c r="F15" s="18"/>
      <c r="G15" s="19"/>
      <c r="H15" s="16"/>
      <c r="I15" s="17"/>
      <c r="J15" s="18"/>
      <c r="K15" s="32">
        <f t="shared" si="0"/>
        <v>0</v>
      </c>
      <c r="L15" s="18">
        <f t="shared" si="1"/>
        <v>0</v>
      </c>
      <c r="M15" s="15"/>
      <c r="N15" s="16"/>
      <c r="O15" s="17"/>
      <c r="P15" s="18"/>
      <c r="Q15" s="19"/>
      <c r="R15" s="16"/>
      <c r="S15" s="17"/>
      <c r="T15" s="18"/>
      <c r="U15" s="19">
        <f t="shared" si="14"/>
        <v>0</v>
      </c>
      <c r="V15" s="43">
        <f t="shared" si="2"/>
        <v>0</v>
      </c>
      <c r="W15" s="44">
        <f t="shared" si="3"/>
        <v>0</v>
      </c>
      <c r="X15" s="45">
        <f t="shared" si="4"/>
        <v>0</v>
      </c>
      <c r="Y15" s="15"/>
      <c r="Z15" s="52"/>
      <c r="AA15" s="53"/>
      <c r="AB15" s="18"/>
      <c r="AC15" s="20">
        <f t="shared" si="5"/>
        <v>0</v>
      </c>
      <c r="AD15" s="45">
        <f t="shared" si="6"/>
        <v>0</v>
      </c>
      <c r="AE15" s="15"/>
      <c r="AF15" s="52"/>
      <c r="AG15" s="53"/>
      <c r="AH15" s="18"/>
      <c r="AI15" s="20">
        <f t="shared" si="7"/>
        <v>0</v>
      </c>
      <c r="AJ15" s="45">
        <f t="shared" si="8"/>
        <v>0</v>
      </c>
      <c r="AK15" s="64"/>
      <c r="AL15" s="65"/>
      <c r="AM15" s="66"/>
      <c r="AN15" s="45"/>
      <c r="AO15" s="32">
        <f t="shared" si="15"/>
        <v>0</v>
      </c>
      <c r="AP15" s="43">
        <f t="shared" si="9"/>
        <v>0</v>
      </c>
      <c r="AQ15" s="34"/>
      <c r="AR15" s="16"/>
      <c r="AS15" s="17"/>
      <c r="AT15" s="74"/>
      <c r="AU15" s="44">
        <f t="shared" si="10"/>
        <v>0</v>
      </c>
      <c r="AV15" s="75">
        <f t="shared" si="11"/>
        <v>0</v>
      </c>
      <c r="AW15" s="44">
        <f t="shared" si="12"/>
        <v>0</v>
      </c>
      <c r="AX15" s="75">
        <f t="shared" si="13"/>
        <v>0</v>
      </c>
      <c r="AY15" s="94"/>
      <c r="AZ15" s="95"/>
      <c r="BA15" s="93"/>
    </row>
    <row r="16" customHeight="1" spans="1:53">
      <c r="A16" s="22"/>
      <c r="B16" s="23" t="s">
        <v>33</v>
      </c>
      <c r="C16" s="24">
        <f t="shared" ref="C16:G16" si="16">SUM(C4:C15)</f>
        <v>25</v>
      </c>
      <c r="D16" s="25">
        <f t="shared" si="16"/>
        <v>822.1</v>
      </c>
      <c r="E16" s="26">
        <f t="shared" si="16"/>
        <v>1118</v>
      </c>
      <c r="F16" s="27">
        <f t="shared" si="16"/>
        <v>33473.35</v>
      </c>
      <c r="G16" s="22">
        <f t="shared" si="16"/>
        <v>674</v>
      </c>
      <c r="H16" s="25">
        <f t="shared" ref="G16:S16" si="17">SUM(H4:H15)</f>
        <v>21140.8</v>
      </c>
      <c r="I16" s="26">
        <f t="shared" si="17"/>
        <v>5975</v>
      </c>
      <c r="J16" s="27">
        <f t="shared" si="17"/>
        <v>186596.1</v>
      </c>
      <c r="K16" s="35">
        <f t="shared" si="17"/>
        <v>7792</v>
      </c>
      <c r="L16" s="27">
        <f t="shared" si="17"/>
        <v>242032.35</v>
      </c>
      <c r="M16" s="24">
        <f t="shared" si="17"/>
        <v>1805</v>
      </c>
      <c r="N16" s="25">
        <f t="shared" si="17"/>
        <v>46389.05</v>
      </c>
      <c r="O16" s="26">
        <f t="shared" si="17"/>
        <v>158</v>
      </c>
      <c r="P16" s="27">
        <f t="shared" si="17"/>
        <v>4017.8</v>
      </c>
      <c r="Q16" s="22">
        <f t="shared" si="17"/>
        <v>5161</v>
      </c>
      <c r="R16" s="25">
        <f t="shared" si="17"/>
        <v>160646.8</v>
      </c>
      <c r="S16" s="26">
        <f t="shared" si="17"/>
        <v>975</v>
      </c>
      <c r="T16" s="27">
        <f t="shared" ref="T16:AP16" si="18">SUM(T4:T15)</f>
        <v>29814.15</v>
      </c>
      <c r="U16" s="22">
        <f t="shared" si="18"/>
        <v>8099</v>
      </c>
      <c r="V16" s="46">
        <f t="shared" si="18"/>
        <v>240867.8</v>
      </c>
      <c r="W16" s="47">
        <f t="shared" si="18"/>
        <v>15891</v>
      </c>
      <c r="X16" s="27">
        <f t="shared" si="18"/>
        <v>482900.15</v>
      </c>
      <c r="Y16" s="24">
        <f t="shared" si="18"/>
        <v>10206</v>
      </c>
      <c r="Z16" s="55">
        <f t="shared" si="18"/>
        <v>329870.45</v>
      </c>
      <c r="AA16" s="56">
        <f t="shared" si="18"/>
        <v>1618</v>
      </c>
      <c r="AB16" s="27">
        <f t="shared" si="18"/>
        <v>54380.2</v>
      </c>
      <c r="AC16" s="22">
        <f t="shared" si="18"/>
        <v>11824</v>
      </c>
      <c r="AD16" s="27">
        <f t="shared" si="18"/>
        <v>384250.65</v>
      </c>
      <c r="AE16" s="24">
        <f t="shared" si="18"/>
        <v>808</v>
      </c>
      <c r="AF16" s="55">
        <f t="shared" si="18"/>
        <v>25966.6</v>
      </c>
      <c r="AG16" s="56">
        <f t="shared" si="18"/>
        <v>9862</v>
      </c>
      <c r="AH16" s="27">
        <f t="shared" si="18"/>
        <v>327830.3</v>
      </c>
      <c r="AI16" s="22">
        <f t="shared" si="18"/>
        <v>10670</v>
      </c>
      <c r="AJ16" s="27">
        <f t="shared" si="18"/>
        <v>353796.9</v>
      </c>
      <c r="AK16" s="69">
        <f t="shared" si="18"/>
        <v>1647</v>
      </c>
      <c r="AL16" s="25">
        <f t="shared" si="18"/>
        <v>52242.7</v>
      </c>
      <c r="AM16" s="26">
        <f t="shared" si="18"/>
        <v>245</v>
      </c>
      <c r="AN16" s="27">
        <f t="shared" si="18"/>
        <v>7999.55</v>
      </c>
      <c r="AO16" s="77">
        <f t="shared" si="18"/>
        <v>1892</v>
      </c>
      <c r="AP16" s="46">
        <f t="shared" si="18"/>
        <v>60242.25</v>
      </c>
      <c r="AQ16" s="69">
        <f t="shared" ref="AQ16:AZ16" si="19">SUM(AQ4:AQ15)</f>
        <v>1179</v>
      </c>
      <c r="AR16" s="25">
        <f t="shared" si="19"/>
        <v>37603.2</v>
      </c>
      <c r="AS16" s="25">
        <f t="shared" si="19"/>
        <v>3845</v>
      </c>
      <c r="AT16" s="78">
        <f t="shared" si="19"/>
        <v>123602.95</v>
      </c>
      <c r="AU16" s="79">
        <f t="shared" si="19"/>
        <v>5024</v>
      </c>
      <c r="AV16" s="80">
        <f t="shared" si="19"/>
        <v>161206.15</v>
      </c>
      <c r="AW16" s="47">
        <f t="shared" si="19"/>
        <v>29410</v>
      </c>
      <c r="AX16" s="46">
        <f t="shared" si="19"/>
        <v>959495.95</v>
      </c>
      <c r="AY16" s="98">
        <f t="shared" si="19"/>
        <v>2037</v>
      </c>
      <c r="AZ16" s="99">
        <f t="shared" si="19"/>
        <v>63955.9</v>
      </c>
      <c r="BA16" s="100"/>
    </row>
  </sheetData>
  <mergeCells count="29">
    <mergeCell ref="A1:BA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A2:A3"/>
    <mergeCell ref="B2:B3"/>
    <mergeCell ref="BA2:B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2021年灰、渣、石膏年度出库总表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2021-12-20T12:56:31Z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63B3CF622247406F979485944E65A05A</vt:lpwstr>
  </property>
</Properties>
</file>